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'Plan1'!$A$1:$K$26</definedName>
  </definedNames>
  <calcPr fullCalcOnLoad="1"/>
</workbook>
</file>

<file path=xl/sharedStrings.xml><?xml version="1.0" encoding="utf-8"?>
<sst xmlns="http://schemas.openxmlformats.org/spreadsheetml/2006/main" count="35" uniqueCount="29">
  <si>
    <t>PREFEITURA MUNICIPAL DE FORTALEZA</t>
  </si>
  <si>
    <t>CRONOGRAMA FÍSICO-FINANCEIRO</t>
  </si>
  <si>
    <t>ITEM</t>
  </si>
  <si>
    <t>DISCRIMINA ÇÃO</t>
  </si>
  <si>
    <t xml:space="preserve"> TOTAL R$</t>
  </si>
  <si>
    <t>%</t>
  </si>
  <si>
    <t>30 DIAS</t>
  </si>
  <si>
    <t>60 DIAS</t>
  </si>
  <si>
    <t>90 DIAS</t>
  </si>
  <si>
    <t xml:space="preserve"> VALOR</t>
  </si>
  <si>
    <t xml:space="preserve">Serviços Preliminares </t>
  </si>
  <si>
    <t>Movimento de Terra</t>
  </si>
  <si>
    <t>Fundações e Estruturas</t>
  </si>
  <si>
    <t>Pinturas</t>
  </si>
  <si>
    <t>Urbanização e Paisagismo</t>
  </si>
  <si>
    <t>Serviços Complementares</t>
  </si>
  <si>
    <t>TOTAL SIMPLES</t>
  </si>
  <si>
    <t>TOTAL ACUMULADO</t>
  </si>
  <si>
    <t>-</t>
  </si>
  <si>
    <t>TRECHO: RUA BELÉM DE FIGUEIREDO</t>
  </si>
  <si>
    <t>BAIRRO: JARDIM IRACEMA</t>
  </si>
  <si>
    <t>Pisos</t>
  </si>
  <si>
    <t>Muros e Fechamentos</t>
  </si>
  <si>
    <t>LOCAL: RIACHO DOCE II</t>
  </si>
  <si>
    <t>OBRA: SERVIÇOS DE URBANIZAÇÃO E PAISAGISMO RIACHO DOCE II</t>
  </si>
  <si>
    <t>ORÇAMENTO: 007/2013</t>
  </si>
  <si>
    <t>Obras de Drenagem</t>
  </si>
  <si>
    <t>Pavimentação do Sistema Viário</t>
  </si>
  <si>
    <t>SECRETARIA REGIONAL I - SER 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</si>
</sst>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8" applyFont="1" applyAlignment="1">
      <alignment/>
    </xf>
    <xf numFmtId="9" fontId="2" fillId="0" borderId="0" xfId="17" applyFont="1" applyAlignment="1">
      <alignment/>
    </xf>
    <xf numFmtId="9" fontId="2" fillId="0" borderId="0" xfId="17" applyFont="1" applyAlignment="1">
      <alignment horizontal="center"/>
    </xf>
    <xf numFmtId="172" fontId="2" fillId="0" borderId="0" xfId="18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171" fontId="1" fillId="2" borderId="2" xfId="18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1" fontId="0" fillId="0" borderId="2" xfId="18" applyFont="1" applyBorder="1" applyAlignment="1">
      <alignment vertical="center"/>
    </xf>
    <xf numFmtId="171" fontId="0" fillId="0" borderId="2" xfId="18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0" fontId="0" fillId="0" borderId="2" xfId="18" applyNumberFormat="1" applyFont="1" applyBorder="1" applyAlignment="1">
      <alignment horizontal="center" vertical="center"/>
    </xf>
    <xf numFmtId="171" fontId="0" fillId="0" borderId="2" xfId="18" applyFont="1" applyBorder="1" applyAlignment="1">
      <alignment horizontal="right" vertical="center"/>
    </xf>
    <xf numFmtId="171" fontId="1" fillId="0" borderId="2" xfId="18" applyFont="1" applyBorder="1" applyAlignment="1">
      <alignment vertical="center"/>
    </xf>
    <xf numFmtId="171" fontId="1" fillId="0" borderId="2" xfId="17" applyNumberFormat="1" applyFont="1" applyBorder="1" applyAlignment="1">
      <alignment vertical="center"/>
    </xf>
    <xf numFmtId="10" fontId="1" fillId="0" borderId="2" xfId="17" applyNumberFormat="1" applyFont="1" applyBorder="1" applyAlignment="1">
      <alignment horizontal="center" vertical="center"/>
    </xf>
    <xf numFmtId="10" fontId="1" fillId="0" borderId="2" xfId="18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2" xfId="17" applyNumberFormat="1" applyFont="1" applyBorder="1" applyAlignment="1">
      <alignment vertical="center"/>
    </xf>
    <xf numFmtId="171" fontId="2" fillId="0" borderId="0" xfId="17" applyNumberFormat="1" applyFont="1" applyAlignment="1">
      <alignment/>
    </xf>
    <xf numFmtId="171" fontId="2" fillId="0" borderId="0" xfId="17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71" fontId="1" fillId="0" borderId="0" xfId="0" applyNumberFormat="1" applyFont="1" applyAlignment="1">
      <alignment vertical="center"/>
    </xf>
    <xf numFmtId="9" fontId="1" fillId="0" borderId="0" xfId="17" applyFont="1" applyAlignment="1">
      <alignment vertical="center"/>
    </xf>
    <xf numFmtId="171" fontId="0" fillId="0" borderId="0" xfId="0" applyNumberFormat="1" applyFont="1" applyAlignment="1">
      <alignment vertical="center"/>
    </xf>
    <xf numFmtId="10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1" fillId="0" borderId="0" xfId="17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171" fontId="3" fillId="0" borderId="0" xfId="18" applyFont="1" applyBorder="1" applyAlignment="1">
      <alignment/>
    </xf>
    <xf numFmtId="9" fontId="3" fillId="0" borderId="0" xfId="17" applyFont="1" applyBorder="1" applyAlignment="1">
      <alignment/>
    </xf>
    <xf numFmtId="9" fontId="3" fillId="0" borderId="0" xfId="17" applyFont="1" applyBorder="1" applyAlignment="1">
      <alignment horizontal="center"/>
    </xf>
    <xf numFmtId="172" fontId="3" fillId="0" borderId="0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3</xdr:row>
      <xdr:rowOff>123825</xdr:rowOff>
    </xdr:to>
    <xdr:pic>
      <xdr:nvPicPr>
        <xdr:cNvPr id="1" name="Picture 2" descr="logomarca_oficial"/>
        <xdr:cNvPicPr preferRelativeResize="1">
          <a:picLocks noChangeAspect="1"/>
        </xdr:cNvPicPr>
      </xdr:nvPicPr>
      <xdr:blipFill>
        <a:blip r:embed="rId1"/>
        <a:srcRect l="71159"/>
        <a:stretch>
          <a:fillRect/>
        </a:stretch>
      </xdr:blipFill>
      <xdr:spPr>
        <a:xfrm>
          <a:off x="7534275" y="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9525</xdr:rowOff>
    </xdr:from>
    <xdr:to>
      <xdr:col>1</xdr:col>
      <xdr:colOff>828675</xdr:colOff>
      <xdr:row>5</xdr:row>
      <xdr:rowOff>190500</xdr:rowOff>
    </xdr:to>
    <xdr:pic>
      <xdr:nvPicPr>
        <xdr:cNvPr id="2" name="Picture 2" descr="Logo Prefeitura Retra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SheetLayoutView="100" workbookViewId="0" topLeftCell="A1">
      <selection activeCell="A8" sqref="A8:I8"/>
    </sheetView>
  </sheetViews>
  <sheetFormatPr defaultColWidth="9.140625" defaultRowHeight="12" customHeight="1"/>
  <cols>
    <col min="1" max="1" width="5.00390625" style="1" customWidth="1"/>
    <col min="2" max="2" width="26.140625" style="1" customWidth="1"/>
    <col min="3" max="3" width="9.8515625" style="2" hidden="1" customWidth="1"/>
    <col min="4" max="4" width="13.00390625" style="3" bestFit="1" customWidth="1"/>
    <col min="5" max="5" width="8.421875" style="4" bestFit="1" customWidth="1"/>
    <col min="6" max="6" width="11.28125" style="3" customWidth="1"/>
    <col min="7" max="7" width="8.7109375" style="4" bestFit="1" customWidth="1"/>
    <col min="8" max="8" width="11.28125" style="4" customWidth="1"/>
    <col min="9" max="9" width="7.7109375" style="4" bestFit="1" customWidth="1"/>
    <col min="10" max="10" width="12.421875" style="3" customWidth="1"/>
    <col min="11" max="11" width="9.00390625" style="5" customWidth="1"/>
    <col min="12" max="12" width="14.7109375" style="1" customWidth="1"/>
    <col min="13" max="13" width="12.421875" style="1" customWidth="1"/>
    <col min="14" max="14" width="7.28125" style="1" customWidth="1"/>
    <col min="15" max="15" width="9.140625" style="1" customWidth="1"/>
    <col min="16" max="16" width="9.140625" style="1" hidden="1" customWidth="1"/>
    <col min="17" max="16384" width="9.140625" style="1" customWidth="1"/>
  </cols>
  <sheetData>
    <row r="2" spans="1:11" ht="12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" customHeight="1">
      <c r="A4" s="42"/>
      <c r="B4" s="42"/>
      <c r="C4" s="43"/>
      <c r="D4" s="44"/>
      <c r="E4" s="45"/>
      <c r="F4" s="44"/>
      <c r="G4" s="45"/>
      <c r="H4" s="45"/>
      <c r="I4" s="45"/>
      <c r="J4" s="44"/>
      <c r="K4" s="46"/>
    </row>
    <row r="5" spans="1:11" ht="12" customHeight="1">
      <c r="A5" s="42"/>
      <c r="B5" s="42"/>
      <c r="C5" s="43"/>
      <c r="D5" s="44"/>
      <c r="E5" s="45"/>
      <c r="F5" s="44"/>
      <c r="G5" s="45"/>
      <c r="H5" s="45"/>
      <c r="I5" s="45"/>
      <c r="J5" s="44"/>
      <c r="K5" s="46"/>
    </row>
    <row r="6" spans="1:11" ht="19.5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9.75" customHeight="1"/>
    <row r="8" spans="1:11" ht="17.25" customHeight="1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 t="s">
        <v>25</v>
      </c>
      <c r="K8" s="37"/>
    </row>
    <row r="9" spans="1:11" ht="18" customHeight="1">
      <c r="A9" s="37" t="s">
        <v>23</v>
      </c>
      <c r="B9" s="38"/>
      <c r="C9" s="38"/>
      <c r="D9" s="38"/>
      <c r="E9" s="38"/>
      <c r="F9" s="38"/>
      <c r="G9" s="38"/>
      <c r="H9" s="38"/>
      <c r="I9" s="38"/>
      <c r="J9" s="6"/>
      <c r="K9" s="6"/>
    </row>
    <row r="10" spans="1:11" ht="18" customHeight="1">
      <c r="A10" s="33" t="s">
        <v>19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20.25" customHeight="1">
      <c r="A11" s="33" t="s">
        <v>20</v>
      </c>
      <c r="B11" s="33"/>
      <c r="C11" s="33"/>
      <c r="D11" s="33"/>
      <c r="E11" s="33"/>
      <c r="F11" s="33"/>
      <c r="G11" s="33"/>
      <c r="H11" s="33"/>
      <c r="I11" s="7"/>
      <c r="J11" s="7"/>
      <c r="K11" s="7"/>
    </row>
    <row r="12" spans="1:11" ht="18.75" customHeight="1">
      <c r="A12" s="8"/>
      <c r="B12" s="9"/>
      <c r="C12" s="9"/>
      <c r="D12" s="9"/>
      <c r="E12" s="9"/>
      <c r="F12" s="9"/>
      <c r="G12" s="9"/>
      <c r="H12" s="9"/>
      <c r="I12" s="9"/>
      <c r="J12" s="10"/>
      <c r="K12" s="10"/>
    </row>
    <row r="13" spans="1:12" s="14" customFormat="1" ht="15" customHeight="1">
      <c r="A13" s="35" t="s">
        <v>2</v>
      </c>
      <c r="B13" s="35" t="s">
        <v>3</v>
      </c>
      <c r="C13" s="11"/>
      <c r="D13" s="35" t="s">
        <v>4</v>
      </c>
      <c r="E13" s="36" t="s">
        <v>5</v>
      </c>
      <c r="F13" s="35" t="s">
        <v>6</v>
      </c>
      <c r="G13" s="35"/>
      <c r="H13" s="35" t="s">
        <v>7</v>
      </c>
      <c r="I13" s="35"/>
      <c r="J13" s="35" t="s">
        <v>8</v>
      </c>
      <c r="K13" s="35"/>
      <c r="L13" s="13"/>
    </row>
    <row r="14" spans="1:11" s="14" customFormat="1" ht="16.5" customHeight="1">
      <c r="A14" s="35"/>
      <c r="B14" s="35"/>
      <c r="C14" s="15"/>
      <c r="D14" s="35"/>
      <c r="E14" s="36"/>
      <c r="F14" s="16" t="s">
        <v>9</v>
      </c>
      <c r="G14" s="12" t="s">
        <v>5</v>
      </c>
      <c r="H14" s="16" t="s">
        <v>9</v>
      </c>
      <c r="I14" s="12" t="s">
        <v>5</v>
      </c>
      <c r="J14" s="16" t="s">
        <v>9</v>
      </c>
      <c r="K14" s="12" t="s">
        <v>5</v>
      </c>
    </row>
    <row r="15" spans="1:13" s="14" customFormat="1" ht="18.75" customHeight="1">
      <c r="A15" s="28">
        <v>1</v>
      </c>
      <c r="B15" s="17" t="s">
        <v>10</v>
      </c>
      <c r="C15" s="15"/>
      <c r="D15" s="15">
        <v>8323.75</v>
      </c>
      <c r="E15" s="18">
        <f aca="true" t="shared" si="0" ref="E15:E20">+D15/$D$25</f>
        <v>0.02472032804064638</v>
      </c>
      <c r="F15" s="19">
        <f aca="true" t="shared" si="1" ref="F15:F24">+G15*D15</f>
        <v>8323.75</v>
      </c>
      <c r="G15" s="18">
        <v>1</v>
      </c>
      <c r="H15" s="19">
        <f aca="true" t="shared" si="2" ref="H15:H24">+I15*D15</f>
        <v>0</v>
      </c>
      <c r="I15" s="18"/>
      <c r="J15" s="19">
        <f aca="true" t="shared" si="3" ref="J15:J24">+K15*D15</f>
        <v>0</v>
      </c>
      <c r="K15" s="18"/>
      <c r="L15" s="31"/>
      <c r="M15" s="31"/>
    </row>
    <row r="16" spans="1:13" s="14" customFormat="1" ht="18.75" customHeight="1">
      <c r="A16" s="28">
        <v>2</v>
      </c>
      <c r="B16" s="17" t="s">
        <v>11</v>
      </c>
      <c r="C16" s="15"/>
      <c r="D16" s="15">
        <v>60160.07</v>
      </c>
      <c r="E16" s="18">
        <f t="shared" si="0"/>
        <v>0.1786666665082744</v>
      </c>
      <c r="F16" s="19">
        <f t="shared" si="1"/>
        <v>36096.042</v>
      </c>
      <c r="G16" s="18">
        <v>0.6</v>
      </c>
      <c r="H16" s="19">
        <f t="shared" si="2"/>
        <v>24064.028000000002</v>
      </c>
      <c r="I16" s="18">
        <v>0.4</v>
      </c>
      <c r="J16" s="19">
        <f t="shared" si="3"/>
        <v>0</v>
      </c>
      <c r="K16" s="18"/>
      <c r="L16" s="31"/>
      <c r="M16" s="31"/>
    </row>
    <row r="17" spans="1:13" s="14" customFormat="1" ht="18.75" customHeight="1">
      <c r="A17" s="28">
        <v>4</v>
      </c>
      <c r="B17" s="17" t="s">
        <v>26</v>
      </c>
      <c r="C17" s="15"/>
      <c r="D17" s="15">
        <v>7002.28</v>
      </c>
      <c r="E17" s="18">
        <f t="shared" si="0"/>
        <v>0.020795754153171024</v>
      </c>
      <c r="F17" s="19">
        <f t="shared" si="1"/>
        <v>7002.28</v>
      </c>
      <c r="G17" s="18">
        <v>1</v>
      </c>
      <c r="H17" s="19">
        <f t="shared" si="2"/>
        <v>0</v>
      </c>
      <c r="I17" s="18"/>
      <c r="J17" s="19">
        <f t="shared" si="3"/>
        <v>0</v>
      </c>
      <c r="K17" s="18"/>
      <c r="L17" s="31"/>
      <c r="M17" s="31"/>
    </row>
    <row r="18" spans="1:13" s="14" customFormat="1" ht="18.75" customHeight="1">
      <c r="A18" s="28">
        <v>6</v>
      </c>
      <c r="B18" s="17" t="s">
        <v>12</v>
      </c>
      <c r="C18" s="15"/>
      <c r="D18" s="15">
        <v>49545</v>
      </c>
      <c r="E18" s="18">
        <f t="shared" si="0"/>
        <v>0.14714145100151071</v>
      </c>
      <c r="F18" s="19">
        <f t="shared" si="1"/>
        <v>49545</v>
      </c>
      <c r="G18" s="18">
        <v>1</v>
      </c>
      <c r="H18" s="19">
        <f t="shared" si="2"/>
        <v>0</v>
      </c>
      <c r="I18" s="18"/>
      <c r="J18" s="19">
        <f t="shared" si="3"/>
        <v>0</v>
      </c>
      <c r="K18" s="18"/>
      <c r="L18" s="31"/>
      <c r="M18" s="31"/>
    </row>
    <row r="19" spans="1:13" s="14" customFormat="1" ht="18.75" customHeight="1">
      <c r="A19" s="28">
        <v>14</v>
      </c>
      <c r="B19" s="17" t="s">
        <v>21</v>
      </c>
      <c r="C19" s="15"/>
      <c r="D19" s="15">
        <v>79389.8</v>
      </c>
      <c r="E19" s="18">
        <f t="shared" si="0"/>
        <v>0.23577617048581564</v>
      </c>
      <c r="F19" s="19">
        <f t="shared" si="1"/>
        <v>23816.94</v>
      </c>
      <c r="G19" s="18">
        <v>0.3</v>
      </c>
      <c r="H19" s="19">
        <f t="shared" si="2"/>
        <v>39694.9</v>
      </c>
      <c r="I19" s="18">
        <v>0.5</v>
      </c>
      <c r="J19" s="19">
        <f t="shared" si="3"/>
        <v>15877.960000000001</v>
      </c>
      <c r="K19" s="18">
        <v>0.2</v>
      </c>
      <c r="L19" s="31"/>
      <c r="M19" s="31"/>
    </row>
    <row r="20" spans="1:13" s="14" customFormat="1" ht="18.75" customHeight="1">
      <c r="A20" s="28">
        <v>17</v>
      </c>
      <c r="B20" s="17" t="s">
        <v>13</v>
      </c>
      <c r="C20" s="15"/>
      <c r="D20" s="15">
        <v>15234.61</v>
      </c>
      <c r="E20" s="18">
        <f t="shared" si="0"/>
        <v>0.04524457807734635</v>
      </c>
      <c r="F20" s="19">
        <f t="shared" si="1"/>
        <v>3046.9220000000005</v>
      </c>
      <c r="G20" s="18">
        <v>0.2</v>
      </c>
      <c r="H20" s="19">
        <f t="shared" si="2"/>
        <v>6093.844000000001</v>
      </c>
      <c r="I20" s="18">
        <v>0.4</v>
      </c>
      <c r="J20" s="19">
        <f t="shared" si="3"/>
        <v>6093.844000000001</v>
      </c>
      <c r="K20" s="18">
        <v>0.4</v>
      </c>
      <c r="L20" s="31"/>
      <c r="M20" s="31"/>
    </row>
    <row r="21" spans="1:13" s="14" customFormat="1" ht="33.75" customHeight="1">
      <c r="A21" s="28">
        <v>18</v>
      </c>
      <c r="B21" s="41" t="s">
        <v>27</v>
      </c>
      <c r="C21" s="15"/>
      <c r="D21" s="15">
        <v>1837.7</v>
      </c>
      <c r="E21" s="18">
        <f>+D21/$D$25</f>
        <v>0.0054577019781103285</v>
      </c>
      <c r="F21" s="19">
        <f t="shared" si="1"/>
        <v>0</v>
      </c>
      <c r="G21" s="18"/>
      <c r="H21" s="19">
        <f t="shared" si="2"/>
        <v>735.08</v>
      </c>
      <c r="I21" s="18">
        <v>0.4</v>
      </c>
      <c r="J21" s="19">
        <f t="shared" si="3"/>
        <v>1102.62</v>
      </c>
      <c r="K21" s="18">
        <v>0.6</v>
      </c>
      <c r="L21" s="31"/>
      <c r="M21" s="31"/>
    </row>
    <row r="22" spans="1:13" s="14" customFormat="1" ht="18.75" customHeight="1">
      <c r="A22" s="28">
        <v>19</v>
      </c>
      <c r="B22" s="17" t="s">
        <v>22</v>
      </c>
      <c r="C22" s="15"/>
      <c r="D22" s="15">
        <v>94624.35</v>
      </c>
      <c r="E22" s="18">
        <f>+D22/$D$25</f>
        <v>0.2810205703718801</v>
      </c>
      <c r="F22" s="19">
        <f t="shared" si="1"/>
        <v>0</v>
      </c>
      <c r="G22" s="18"/>
      <c r="H22" s="19">
        <f t="shared" si="2"/>
        <v>47312.175</v>
      </c>
      <c r="I22" s="18">
        <v>0.5</v>
      </c>
      <c r="J22" s="19">
        <f t="shared" si="3"/>
        <v>47312.175</v>
      </c>
      <c r="K22" s="18">
        <v>0.5</v>
      </c>
      <c r="L22" s="31"/>
      <c r="M22" s="31"/>
    </row>
    <row r="23" spans="1:13" s="14" customFormat="1" ht="18.75" customHeight="1">
      <c r="A23" s="28">
        <v>20</v>
      </c>
      <c r="B23" s="17" t="s">
        <v>14</v>
      </c>
      <c r="C23" s="15"/>
      <c r="D23" s="15">
        <v>19519.89</v>
      </c>
      <c r="E23" s="18">
        <f>+D23/$D$25</f>
        <v>0.05797123701664908</v>
      </c>
      <c r="F23" s="19">
        <f t="shared" si="1"/>
        <v>0</v>
      </c>
      <c r="G23" s="18"/>
      <c r="H23" s="19">
        <f t="shared" si="2"/>
        <v>0</v>
      </c>
      <c r="I23" s="18"/>
      <c r="J23" s="19">
        <f t="shared" si="3"/>
        <v>19519.89</v>
      </c>
      <c r="K23" s="18">
        <v>1</v>
      </c>
      <c r="L23" s="31"/>
      <c r="M23" s="31"/>
    </row>
    <row r="24" spans="1:13" s="14" customFormat="1" ht="18.75" customHeight="1">
      <c r="A24" s="28">
        <v>21</v>
      </c>
      <c r="B24" s="17" t="s">
        <v>15</v>
      </c>
      <c r="C24" s="15"/>
      <c r="D24" s="15">
        <v>1079.36</v>
      </c>
      <c r="E24" s="18">
        <f>+D24/$D$25</f>
        <v>0.003205542366595834</v>
      </c>
      <c r="F24" s="19">
        <f t="shared" si="1"/>
        <v>0</v>
      </c>
      <c r="G24" s="18"/>
      <c r="H24" s="19">
        <f t="shared" si="2"/>
        <v>539.68</v>
      </c>
      <c r="I24" s="18">
        <v>0.5</v>
      </c>
      <c r="J24" s="19">
        <f t="shared" si="3"/>
        <v>539.68</v>
      </c>
      <c r="K24" s="18">
        <v>0.5</v>
      </c>
      <c r="L24" s="31"/>
      <c r="M24" s="31"/>
    </row>
    <row r="25" spans="1:13" s="24" customFormat="1" ht="18.75" customHeight="1">
      <c r="A25" s="34" t="s">
        <v>16</v>
      </c>
      <c r="B25" s="34"/>
      <c r="C25" s="20"/>
      <c r="D25" s="21">
        <f>SUM(D15:D24)</f>
        <v>336716.81000000006</v>
      </c>
      <c r="E25" s="22">
        <f>SUM(E15:E24)</f>
        <v>1</v>
      </c>
      <c r="F25" s="21">
        <f>SUM(F15:F24)</f>
        <v>127830.93400000001</v>
      </c>
      <c r="G25" s="23">
        <f>+F25/$D$25</f>
        <v>0.37963929986150674</v>
      </c>
      <c r="H25" s="21">
        <f>SUM(H15:H24)</f>
        <v>118439.707</v>
      </c>
      <c r="I25" s="23">
        <f>+H25/$D$25</f>
        <v>0.3517487202376382</v>
      </c>
      <c r="J25" s="21">
        <f>SUM(J15:J24)</f>
        <v>90446.169</v>
      </c>
      <c r="K25" s="23">
        <f>+J25/$D$25</f>
        <v>0.2686119799008549</v>
      </c>
      <c r="L25" s="29"/>
      <c r="M25" s="29"/>
    </row>
    <row r="26" spans="1:12" s="24" customFormat="1" ht="18.75" customHeight="1">
      <c r="A26" s="34" t="s">
        <v>17</v>
      </c>
      <c r="B26" s="34"/>
      <c r="C26" s="20"/>
      <c r="D26" s="21" t="s">
        <v>18</v>
      </c>
      <c r="E26" s="22" t="s">
        <v>18</v>
      </c>
      <c r="F26" s="25">
        <f>+F25</f>
        <v>127830.93400000001</v>
      </c>
      <c r="G26" s="23">
        <f>+G25</f>
        <v>0.37963929986150674</v>
      </c>
      <c r="H26" s="25">
        <f>+F26+H25</f>
        <v>246270.641</v>
      </c>
      <c r="I26" s="23">
        <f>+G26+I25</f>
        <v>0.7313880200991449</v>
      </c>
      <c r="J26" s="25">
        <f>+H26+J25</f>
        <v>336716.81</v>
      </c>
      <c r="K26" s="23">
        <f>+I26+K25</f>
        <v>0.9999999999999998</v>
      </c>
      <c r="L26" s="30"/>
    </row>
    <row r="28" spans="6:12" ht="12" customHeight="1">
      <c r="F28" s="26"/>
      <c r="L28" s="32"/>
    </row>
    <row r="29" ht="12" customHeight="1">
      <c r="H29" s="27"/>
    </row>
  </sheetData>
  <mergeCells count="17">
    <mergeCell ref="A9:I9"/>
    <mergeCell ref="A10:K10"/>
    <mergeCell ref="A2:K2"/>
    <mergeCell ref="A3:K3"/>
    <mergeCell ref="A6:K6"/>
    <mergeCell ref="A8:I8"/>
    <mergeCell ref="J8:K8"/>
    <mergeCell ref="J13:K13"/>
    <mergeCell ref="A13:A14"/>
    <mergeCell ref="B13:B14"/>
    <mergeCell ref="D13:D14"/>
    <mergeCell ref="E13:E14"/>
    <mergeCell ref="A11:H11"/>
    <mergeCell ref="A25:B25"/>
    <mergeCell ref="A26:B26"/>
    <mergeCell ref="F13:G13"/>
    <mergeCell ref="H13:I13"/>
  </mergeCells>
  <printOptions/>
  <pageMargins left="1.21" right="0.75" top="0.6" bottom="0.58" header="0.492125985" footer="0.33"/>
  <pageSetup orientation="landscape" paperSize="9" scale="110" r:id="rId2"/>
  <headerFooter alignWithMargins="0">
    <oddFooter>&amp;R&amp;P de&amp;N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ASSPROJETOS2</cp:lastModifiedBy>
  <cp:lastPrinted>2011-11-09T12:51:35Z</cp:lastPrinted>
  <dcterms:created xsi:type="dcterms:W3CDTF">2011-10-11T13:18:19Z</dcterms:created>
  <dcterms:modified xsi:type="dcterms:W3CDTF">2013-06-11T17:20:52Z</dcterms:modified>
  <cp:category/>
  <cp:version/>
  <cp:contentType/>
  <cp:contentStatus/>
</cp:coreProperties>
</file>